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96" windowHeight="8520" tabRatio="720" activeTab="1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<sst xmlns="http://schemas.openxmlformats.org/spreadsheetml/2006/main" count="236" uniqueCount="145">
  <si>
    <t>EVENT</t>
  </si>
  <si>
    <t>PROBABILITY</t>
  </si>
  <si>
    <t>Tornado</t>
  </si>
  <si>
    <t>Severe Thunderstorm</t>
  </si>
  <si>
    <t>Snow Fall</t>
  </si>
  <si>
    <t>Blizzard</t>
  </si>
  <si>
    <t>Ice Storm</t>
  </si>
  <si>
    <t>Earthquake</t>
  </si>
  <si>
    <t>Temperature Extremes</t>
  </si>
  <si>
    <t>Drought</t>
  </si>
  <si>
    <t>Flood, External</t>
  </si>
  <si>
    <t>Wild Fire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</si>
  <si>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</si>
  <si>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</si>
  <si>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</si>
  <si>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</si>
  <si>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</si>
  <si>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</si>
  <si>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</si>
  <si>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</si>
  <si>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</si>
  <si>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</si>
  <si>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</si>
  <si>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</si>
  <si>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</si>
  <si>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</si>
  <si>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</si>
  <si>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</si>
  <si>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</si>
  <si>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</si>
  <si>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</si>
  <si>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</si>
  <si>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</si>
  <si>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</si>
  <si>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</si>
  <si>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</si>
  <si>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</si>
  <si>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</si>
  <si>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</si>
  <si>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</si>
  <si>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</si>
  <si>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</si>
  <si>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</si>
  <si>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</si>
  <si>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</si>
  <si>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</si>
  <si>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</si>
  <si>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</si>
  <si>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</si>
  <si>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</si>
  <si>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</si>
  <si>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</si>
  <si>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</si>
  <si>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</si>
  <si>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</si>
  <si>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</si>
  <si>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</si>
  <si>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</si>
  <si>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</si>
  <si>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</si>
  <si>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</si>
  <si>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</si>
  <si>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</si>
  <si>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</si>
  <si>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</si>
  <si>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</si>
  <si>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</si>
  <si>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</si>
  <si>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</si>
  <si>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</si>
  <si>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</si>
  <si>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</si>
  <si>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</si>
  <si>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</si>
  <si>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</si>
  <si>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</si>
  <si>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</si>
  <si>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</si>
  <si>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</si>
  <si>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</si>
  <si>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</si>
  <si>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</si>
  <si>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</si>
  <si>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</si>
  <si>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</si>
  <si>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</si>
  <si>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</si>
  <si>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</si>
  <si>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</si>
  <si>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</si>
  <si>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</si>
  <si>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</si>
  <si>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</si>
  <si>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</si>
  <si>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</si>
  <si>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</si>
  <si>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</si>
  <si>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</si>
  <si>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</si>
  <si>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</si>
  <si>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</si>
  <si>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</si>
  <si>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</si>
  <si>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</si>
  <si>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</si>
  <si>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</si>
  <si>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</si>
  <si>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</si>
  <si>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</si>
  <si>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</si>
  <si>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</si>
  <si>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</si>
  <si>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</si>
  <si>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</si>
  <si>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</si>
  <si>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</si>
  <si>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</si>
  <si>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</si>
  <si>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</si>
  <si>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</si>
  <si>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</si>
  <si>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</si>
  <si>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</si>
  <si>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</si>
  <si>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</si>
  <si>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</si>
  <si>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</si>
  <si>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</si>
  <si>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</si>
  <si>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</si>
  <si>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</si>
  <si>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</si>
  <si>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</si>
  <si>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</si>
  <si>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</si>
  <si>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</si>
  <si>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</si>
  <si>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</si>
  <si>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</si>
  <si>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</si>
  <si>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</si>
  <si>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</si>
  <si>
    <t>Elopement</t>
  </si>
  <si>
    <t>Cyber Attack</t>
  </si>
  <si>
    <t>Pandemic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</si>
</sst>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27" xfId="0" applyFont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28" xfId="0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2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3" fillId="34" borderId="33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28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28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0" xfId="0" applyFont="1" applyFill="1" applyBorder="1" applyAlignment="1" applyProtection="1">
      <alignment horizontal="center" vertical="center" wrapText="1"/>
      <protection/>
    </xf>
    <xf numFmtId="0" fontId="12" fillId="38" borderId="30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4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2" fontId="3" fillId="0" borderId="38" xfId="0" applyNumberFormat="1" applyFont="1" applyBorder="1" applyAlignment="1" applyProtection="1">
      <alignment horizontal="left" vertical="center"/>
      <protection/>
    </xf>
    <xf numFmtId="2" fontId="3" fillId="0" borderId="39" xfId="0" applyNumberFormat="1" applyFont="1" applyBorder="1" applyAlignment="1" applyProtection="1">
      <alignment horizontal="left" vertical="center"/>
      <protection/>
    </xf>
    <xf numFmtId="2" fontId="3" fillId="0" borderId="40" xfId="0" applyNumberFormat="1" applyFont="1" applyBorder="1" applyAlignment="1" applyProtection="1">
      <alignment horizontal="left" vertical="center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2" fontId="2" fillId="34" borderId="44" xfId="0" applyNumberFormat="1" applyFont="1" applyFill="1" applyBorder="1" applyAlignment="1" applyProtection="1">
      <alignment horizontal="center" vertical="center" wrapText="1"/>
      <protection/>
    </xf>
    <xf numFmtId="2" fontId="2" fillId="34" borderId="3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4" xfId="0" applyFont="1" applyFill="1" applyBorder="1" applyAlignment="1" applyProtection="1">
      <alignment horizontal="center" vertical="center" wrapText="1"/>
      <protection/>
    </xf>
    <xf numFmtId="0" fontId="12" fillId="38" borderId="3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top" wrapText="1"/>
      <protection/>
    </xf>
    <xf numFmtId="0" fontId="2" fillId="37" borderId="46" xfId="0" applyFont="1" applyFill="1" applyBorder="1" applyAlignment="1" applyProtection="1">
      <alignment horizontal="center" vertical="center" wrapText="1"/>
      <protection/>
    </xf>
    <xf numFmtId="0" fontId="12" fillId="37" borderId="46" xfId="0" applyFont="1" applyFill="1" applyBorder="1" applyAlignment="1" applyProtection="1">
      <alignment horizontal="center" vertical="center" wrapText="1"/>
      <protection/>
    </xf>
    <xf numFmtId="0" fontId="14" fillId="37" borderId="46" xfId="0" applyFont="1" applyFill="1" applyBorder="1" applyAlignment="1" applyProtection="1">
      <alignment horizontal="left" vertical="center" wrapText="1" indent="1"/>
      <protection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2" fillId="37" borderId="34" xfId="0" applyFont="1" applyFill="1" applyBorder="1" applyAlignment="1" applyProtection="1">
      <alignment horizontal="center" vertical="center" wrapText="1"/>
      <protection/>
    </xf>
    <xf numFmtId="0" fontId="12" fillId="37" borderId="34" xfId="0" applyFont="1" applyFill="1" applyBorder="1" applyAlignment="1" applyProtection="1">
      <alignment horizontal="center" vertical="center" wrapText="1"/>
      <protection/>
    </xf>
    <xf numFmtId="0" fontId="14" fillId="37" borderId="34" xfId="0" applyFont="1" applyFill="1" applyBorder="1" applyAlignment="1" applyProtection="1">
      <alignment horizontal="left" vertical="center" wrapText="1" indent="1"/>
      <protection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27" xfId="0" applyNumberFormat="1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left" wrapText="1" indent="1"/>
      <protection/>
    </xf>
    <xf numFmtId="0" fontId="13" fillId="0" borderId="50" xfId="0" applyFont="1" applyBorder="1" applyAlignment="1" applyProtection="1">
      <alignment horizontal="left" wrapText="1" inden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1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2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3" xfId="0" applyFont="1" applyFill="1" applyBorder="1" applyAlignment="1" applyProtection="1">
      <alignment vertical="center" wrapText="1"/>
      <protection/>
    </xf>
    <xf numFmtId="2" fontId="3" fillId="40" borderId="54" xfId="0" applyNumberFormat="1" applyFont="1" applyFill="1" applyBorder="1" applyAlignment="1" applyProtection="1">
      <alignment horizontal="center" vertical="center"/>
      <protection/>
    </xf>
    <xf numFmtId="2" fontId="3" fillId="40" borderId="5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09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625"/>
          <c:w val="0.906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61954992"/>
        <c:axId val="20724017"/>
      </c:bar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24017"/>
        <c:crosses val="autoZero"/>
        <c:auto val="1"/>
        <c:lblOffset val="100"/>
        <c:tickLblSkip val="1"/>
        <c:noMultiLvlLbl val="0"/>
      </c:catAx>
      <c:valAx>
        <c:axId val="207240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4992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09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925"/>
          <c:w val="0.91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52298426"/>
        <c:axId val="923787"/>
      </c:bar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787"/>
        <c:crosses val="autoZero"/>
        <c:auto val="1"/>
        <c:lblOffset val="100"/>
        <c:tickLblSkip val="1"/>
        <c:noMultiLvlLbl val="0"/>
      </c:catAx>
      <c:valAx>
        <c:axId val="9237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426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495300</xdr:colOff>
      <xdr:row>56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60107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95250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71750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43550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114300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293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371475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9051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zoomScalePageLayoutView="0" workbookViewId="0" topLeftCell="A2">
      <selection activeCell="B4" sqref="B4"/>
    </sheetView>
  </sheetViews>
  <sheetFormatPr defaultColWidth="9.140625" defaultRowHeight="12.75"/>
  <sheetData>
    <row r="1" ht="24.75" customHeight="1" hidden="1"/>
    <row r="2" spans="2:9" ht="36" customHeight="1">
      <c r="B2" s="2" t="s">
        <v>60</v>
      </c>
      <c r="C2" s="2"/>
      <c r="D2" s="2"/>
      <c r="E2" s="2"/>
      <c r="F2" s="2"/>
      <c r="G2" s="2"/>
      <c r="H2" s="2"/>
      <c r="I2" s="2"/>
    </row>
    <row r="3" ht="12.75">
      <c r="A3" s="1" t="s">
        <v>49</v>
      </c>
    </row>
    <row r="4" ht="12.75">
      <c r="A4" t="s">
        <v>42</v>
      </c>
    </row>
    <row r="5" ht="12.75">
      <c r="A5" t="s">
        <v>106</v>
      </c>
    </row>
    <row r="6" ht="12.75">
      <c r="A6" t="s">
        <v>107</v>
      </c>
    </row>
    <row r="8" ht="12.75">
      <c r="A8" t="s">
        <v>59</v>
      </c>
    </row>
    <row r="9" spans="1:2" ht="12.75">
      <c r="A9">
        <v>1</v>
      </c>
      <c r="B9" t="s">
        <v>50</v>
      </c>
    </row>
    <row r="10" spans="1:2" ht="12.75">
      <c r="A10">
        <v>2</v>
      </c>
      <c r="B10" t="s">
        <v>51</v>
      </c>
    </row>
    <row r="11" spans="1:2" ht="12.75">
      <c r="A11">
        <v>3</v>
      </c>
      <c r="B11" t="s">
        <v>52</v>
      </c>
    </row>
    <row r="12" ht="6" customHeight="1"/>
    <row r="13" ht="12.75">
      <c r="A13" t="s">
        <v>83</v>
      </c>
    </row>
    <row r="14" spans="1:2" ht="12.75">
      <c r="A14">
        <v>1</v>
      </c>
      <c r="B14" t="s">
        <v>108</v>
      </c>
    </row>
    <row r="15" spans="1:2" ht="12.75">
      <c r="A15">
        <v>2</v>
      </c>
      <c r="B15" t="s">
        <v>84</v>
      </c>
    </row>
    <row r="16" spans="1:2" ht="12.75">
      <c r="A16">
        <v>3</v>
      </c>
      <c r="B16" t="s">
        <v>85</v>
      </c>
    </row>
    <row r="17" ht="4.5" customHeight="1"/>
    <row r="18" ht="12.75">
      <c r="A18" t="s">
        <v>86</v>
      </c>
    </row>
    <row r="19" spans="1:2" ht="12.75">
      <c r="A19">
        <v>1</v>
      </c>
      <c r="B19" t="s">
        <v>87</v>
      </c>
    </row>
    <row r="20" spans="1:2" ht="12.75">
      <c r="A20">
        <v>2</v>
      </c>
      <c r="B20" t="s">
        <v>88</v>
      </c>
    </row>
    <row r="21" ht="4.5" customHeight="1"/>
    <row r="22" ht="12.75">
      <c r="A22" t="s">
        <v>94</v>
      </c>
    </row>
    <row r="23" spans="1:2" ht="12.75">
      <c r="A23">
        <v>1</v>
      </c>
      <c r="B23" t="s">
        <v>95</v>
      </c>
    </row>
    <row r="24" spans="1:2" ht="12.75">
      <c r="A24">
        <v>2</v>
      </c>
      <c r="B24" t="s">
        <v>96</v>
      </c>
    </row>
    <row r="25" spans="1:2" ht="12.75">
      <c r="A25">
        <v>3</v>
      </c>
      <c r="B25" t="s">
        <v>97</v>
      </c>
    </row>
    <row r="26" ht="6" customHeight="1"/>
    <row r="27" ht="12.75">
      <c r="A27" t="s">
        <v>89</v>
      </c>
    </row>
    <row r="28" spans="1:2" ht="12.75">
      <c r="A28">
        <v>1</v>
      </c>
      <c r="B28" t="s">
        <v>90</v>
      </c>
    </row>
    <row r="29" spans="1:2" ht="12.75">
      <c r="A29">
        <v>2</v>
      </c>
      <c r="B29" t="s">
        <v>91</v>
      </c>
    </row>
    <row r="30" spans="1:2" ht="12.75">
      <c r="A30">
        <v>3</v>
      </c>
      <c r="B30" t="s">
        <v>92</v>
      </c>
    </row>
    <row r="31" spans="1:2" ht="12.75">
      <c r="A31">
        <v>4</v>
      </c>
      <c r="B31" t="s">
        <v>109</v>
      </c>
    </row>
    <row r="32" spans="1:2" ht="12.75">
      <c r="A32">
        <v>5</v>
      </c>
      <c r="B32" t="s">
        <v>93</v>
      </c>
    </row>
    <row r="33" spans="1:2" ht="12.75">
      <c r="A33">
        <v>6</v>
      </c>
      <c r="B33" t="s">
        <v>110</v>
      </c>
    </row>
    <row r="34" spans="1:2" ht="12.75">
      <c r="A34">
        <v>7</v>
      </c>
      <c r="B34" t="s">
        <v>111</v>
      </c>
    </row>
    <row r="35" ht="6.75" customHeight="1"/>
    <row r="36" ht="12.75">
      <c r="A36" t="s">
        <v>141</v>
      </c>
    </row>
    <row r="37" spans="1:2" ht="12.75">
      <c r="A37">
        <v>1</v>
      </c>
      <c r="B37" t="s">
        <v>53</v>
      </c>
    </row>
    <row r="38" spans="1:2" ht="12.75">
      <c r="A38">
        <v>2</v>
      </c>
      <c r="B38" t="s">
        <v>54</v>
      </c>
    </row>
    <row r="39" spans="1:2" ht="12.75">
      <c r="A39">
        <v>3</v>
      </c>
      <c r="B39" t="s">
        <v>55</v>
      </c>
    </row>
    <row r="40" spans="1:2" ht="12.75">
      <c r="A40">
        <v>4</v>
      </c>
      <c r="B40" t="s">
        <v>56</v>
      </c>
    </row>
    <row r="41" spans="1:2" ht="12.75">
      <c r="A41">
        <v>5</v>
      </c>
      <c r="B41" t="s">
        <v>57</v>
      </c>
    </row>
    <row r="42" ht="3.75" customHeight="1"/>
    <row r="43" ht="12.75">
      <c r="A43" t="s">
        <v>112</v>
      </c>
    </row>
    <row r="44" spans="1:2" ht="12.75">
      <c r="A44">
        <v>1</v>
      </c>
      <c r="B44" t="s">
        <v>98</v>
      </c>
    </row>
    <row r="45" spans="1:2" ht="12.75">
      <c r="A45">
        <v>2</v>
      </c>
      <c r="B45" t="s">
        <v>99</v>
      </c>
    </row>
    <row r="46" spans="1:2" ht="12.75">
      <c r="A46">
        <v>3</v>
      </c>
      <c r="B46" t="s">
        <v>100</v>
      </c>
    </row>
    <row r="47" spans="1:2" ht="12.75">
      <c r="A47">
        <v>4</v>
      </c>
      <c r="B47" t="s">
        <v>105</v>
      </c>
    </row>
    <row r="48" ht="7.5" customHeight="1"/>
    <row r="49" ht="12.75">
      <c r="A49" t="s">
        <v>114</v>
      </c>
    </row>
    <row r="50" spans="1:2" ht="12.75">
      <c r="A50">
        <v>1</v>
      </c>
      <c r="B50" t="s">
        <v>101</v>
      </c>
    </row>
    <row r="51" spans="1:2" ht="12.75">
      <c r="A51">
        <v>2</v>
      </c>
      <c r="B51" t="s">
        <v>102</v>
      </c>
    </row>
    <row r="52" spans="1:2" ht="12.75">
      <c r="A52">
        <v>3</v>
      </c>
      <c r="B52" t="s">
        <v>103</v>
      </c>
    </row>
    <row r="53" spans="1:2" ht="12.75">
      <c r="A53">
        <v>4</v>
      </c>
      <c r="B53" t="s">
        <v>104</v>
      </c>
    </row>
    <row r="54" ht="24" customHeight="1"/>
    <row r="55" ht="12.75">
      <c r="A55" t="s">
        <v>58</v>
      </c>
    </row>
    <row r="56" ht="12.75">
      <c r="A56" t="s">
        <v>113</v>
      </c>
    </row>
  </sheetData>
  <sheetProtection/>
  <printOptions/>
  <pageMargins left="0.75" right="0.75" top="0.5" bottom="0.5" header="0.5" footer="0.25"/>
  <pageSetup horizontalDpi="300" verticalDpi="300" orientation="portrait" r:id="rId2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</row>
    <row r="2" spans="1:9" ht="27" customHeight="1" thickBot="1">
      <c r="A2" s="49" t="s">
        <v>71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1"/>
      <c r="C3" s="20" t="s">
        <v>115</v>
      </c>
      <c r="D3" s="22"/>
      <c r="E3" s="21"/>
      <c r="F3" s="22"/>
      <c r="G3" s="22"/>
      <c r="H3" s="21"/>
      <c r="I3" s="43"/>
    </row>
    <row r="4" spans="1:9" s="17" customFormat="1" ht="27.75" customHeight="1" thickBot="1">
      <c r="A4" s="24" t="s">
        <v>0</v>
      </c>
      <c r="B4" s="72" t="s">
        <v>1</v>
      </c>
      <c r="C4" s="75" t="s">
        <v>62</v>
      </c>
      <c r="D4" s="76" t="s">
        <v>61</v>
      </c>
      <c r="E4" s="77" t="s">
        <v>63</v>
      </c>
      <c r="F4" s="73" t="s">
        <v>64</v>
      </c>
      <c r="G4" s="81" t="s">
        <v>116</v>
      </c>
      <c r="H4" s="83" t="s">
        <v>117</v>
      </c>
      <c r="I4" s="41" t="s">
        <v>65</v>
      </c>
    </row>
    <row r="5" spans="1:9" s="6" customFormat="1" ht="34.5" customHeight="1" thickBot="1">
      <c r="A5" s="5"/>
      <c r="B5" s="38" t="s">
        <v>70</v>
      </c>
      <c r="C5" s="78" t="s">
        <v>67</v>
      </c>
      <c r="D5" s="79" t="s">
        <v>68</v>
      </c>
      <c r="E5" s="103" t="s">
        <v>139</v>
      </c>
      <c r="F5" s="74" t="s">
        <v>69</v>
      </c>
      <c r="G5" s="82" t="s">
        <v>118</v>
      </c>
      <c r="H5" s="84" t="s">
        <v>72</v>
      </c>
      <c r="I5" s="42" t="s">
        <v>73</v>
      </c>
    </row>
    <row r="6" spans="1:9" s="19" customFormat="1" ht="47.25" customHeight="1" thickBot="1">
      <c r="A6" s="16" t="s">
        <v>81</v>
      </c>
      <c r="B6" s="80" t="s">
        <v>80</v>
      </c>
      <c r="C6" s="52" t="s">
        <v>82</v>
      </c>
      <c r="D6" s="66" t="s">
        <v>78</v>
      </c>
      <c r="E6" s="65" t="s">
        <v>79</v>
      </c>
      <c r="F6" s="87" t="s">
        <v>122</v>
      </c>
      <c r="G6" s="88" t="s">
        <v>123</v>
      </c>
      <c r="H6" s="89" t="s">
        <v>124</v>
      </c>
      <c r="I6" s="85" t="s">
        <v>119</v>
      </c>
    </row>
    <row r="7" spans="1:9" s="7" customFormat="1" ht="16.5" customHeight="1">
      <c r="A7" s="32" t="s">
        <v>2</v>
      </c>
      <c r="B7" s="39"/>
      <c r="C7" s="39"/>
      <c r="D7" s="37"/>
      <c r="E7" s="40"/>
      <c r="F7" s="37"/>
      <c r="G7" s="70"/>
      <c r="H7" s="36"/>
      <c r="I7" s="96">
        <f aca="true" t="shared" si="0" ref="I7:I19">SUM((B7/3)*((C7+D7+E7+F7+G7+H7)/18))</f>
        <v>0</v>
      </c>
    </row>
    <row r="8" spans="1:9" s="7" customFormat="1" ht="22.5">
      <c r="A8" s="32" t="s">
        <v>3</v>
      </c>
      <c r="B8" s="39"/>
      <c r="C8" s="39"/>
      <c r="D8" s="37"/>
      <c r="E8" s="40"/>
      <c r="F8" s="37"/>
      <c r="G8" s="70"/>
      <c r="H8" s="36"/>
      <c r="I8" s="96">
        <f t="shared" si="0"/>
        <v>0</v>
      </c>
    </row>
    <row r="9" spans="1:9" s="7" customFormat="1" ht="16.5" customHeight="1" hidden="1">
      <c r="A9" s="32" t="s">
        <v>4</v>
      </c>
      <c r="B9" s="39"/>
      <c r="C9" s="39"/>
      <c r="D9" s="37"/>
      <c r="E9" s="40"/>
      <c r="F9" s="37"/>
      <c r="G9" s="70"/>
      <c r="H9" s="36"/>
      <c r="I9" s="96">
        <f t="shared" si="0"/>
        <v>0</v>
      </c>
    </row>
    <row r="10" spans="1:9" s="7" customFormat="1" ht="16.5" customHeight="1">
      <c r="A10" s="32" t="s">
        <v>5</v>
      </c>
      <c r="B10" s="39"/>
      <c r="C10" s="39"/>
      <c r="D10" s="37"/>
      <c r="E10" s="40"/>
      <c r="F10" s="37"/>
      <c r="G10" s="70"/>
      <c r="H10" s="36"/>
      <c r="I10" s="96">
        <f t="shared" si="0"/>
        <v>0</v>
      </c>
    </row>
    <row r="11" spans="1:9" s="7" customFormat="1" ht="16.5" customHeight="1">
      <c r="A11" s="32" t="s">
        <v>6</v>
      </c>
      <c r="B11" s="39"/>
      <c r="C11" s="39"/>
      <c r="D11" s="37"/>
      <c r="E11" s="40"/>
      <c r="F11" s="37"/>
      <c r="G11" s="70"/>
      <c r="H11" s="36"/>
      <c r="I11" s="96">
        <f t="shared" si="0"/>
        <v>0</v>
      </c>
    </row>
    <row r="12" spans="1:9" s="7" customFormat="1" ht="16.5" customHeight="1">
      <c r="A12" s="32" t="s">
        <v>7</v>
      </c>
      <c r="B12" s="39"/>
      <c r="C12" s="39"/>
      <c r="D12" s="37"/>
      <c r="E12" s="40"/>
      <c r="F12" s="37"/>
      <c r="G12" s="70"/>
      <c r="H12" s="36"/>
      <c r="I12" s="96">
        <f t="shared" si="0"/>
        <v>0</v>
      </c>
    </row>
    <row r="13" spans="1:9" s="7" customFormat="1" ht="22.5">
      <c r="A13" s="32" t="s">
        <v>8</v>
      </c>
      <c r="B13" s="39"/>
      <c r="C13" s="39"/>
      <c r="D13" s="37"/>
      <c r="E13" s="40"/>
      <c r="F13" s="37"/>
      <c r="G13" s="70"/>
      <c r="H13" s="36"/>
      <c r="I13" s="96">
        <f t="shared" si="0"/>
        <v>0</v>
      </c>
    </row>
    <row r="14" spans="1:9" s="7" customFormat="1" ht="16.5" customHeight="1">
      <c r="A14" s="32" t="s">
        <v>9</v>
      </c>
      <c r="B14" s="39"/>
      <c r="C14" s="39"/>
      <c r="D14" s="37"/>
      <c r="E14" s="40"/>
      <c r="F14" s="37"/>
      <c r="G14" s="70"/>
      <c r="H14" s="36"/>
      <c r="I14" s="96">
        <f t="shared" si="0"/>
        <v>0</v>
      </c>
    </row>
    <row r="15" spans="1:9" s="7" customFormat="1" ht="16.5" customHeight="1">
      <c r="A15" s="32" t="s">
        <v>10</v>
      </c>
      <c r="B15" s="39"/>
      <c r="C15" s="39"/>
      <c r="D15" s="37"/>
      <c r="E15" s="40"/>
      <c r="F15" s="37"/>
      <c r="G15" s="70"/>
      <c r="H15" s="36"/>
      <c r="I15" s="96">
        <f t="shared" si="0"/>
        <v>0</v>
      </c>
    </row>
    <row r="16" spans="1:9" s="7" customFormat="1" ht="16.5" customHeight="1">
      <c r="A16" s="32" t="s">
        <v>11</v>
      </c>
      <c r="B16" s="39"/>
      <c r="C16" s="39"/>
      <c r="D16" s="37"/>
      <c r="E16" s="40"/>
      <c r="F16" s="37"/>
      <c r="G16" s="70"/>
      <c r="H16" s="36"/>
      <c r="I16" s="96">
        <f t="shared" si="0"/>
        <v>0</v>
      </c>
    </row>
    <row r="17" spans="1:9" s="7" customFormat="1" ht="16.5" customHeight="1">
      <c r="A17" s="32" t="s">
        <v>125</v>
      </c>
      <c r="B17" s="39"/>
      <c r="C17" s="39"/>
      <c r="D17" s="37"/>
      <c r="E17" s="40"/>
      <c r="F17" s="37"/>
      <c r="G17" s="70"/>
      <c r="H17" s="36"/>
      <c r="I17" s="96">
        <f t="shared" si="0"/>
        <v>0</v>
      </c>
    </row>
    <row r="18" spans="1:9" s="7" customFormat="1" ht="16.5" customHeight="1">
      <c r="A18" s="32" t="s">
        <v>144</v>
      </c>
      <c r="B18" s="39"/>
      <c r="C18" s="39"/>
      <c r="D18" s="37"/>
      <c r="E18" s="40"/>
      <c r="F18" s="37"/>
      <c r="G18" s="70"/>
      <c r="H18" s="36"/>
      <c r="I18" s="96">
        <f t="shared" si="0"/>
        <v>0</v>
      </c>
    </row>
    <row r="19" spans="1:9" s="7" customFormat="1" ht="16.5" customHeight="1" thickBot="1">
      <c r="A19" s="32" t="s">
        <v>12</v>
      </c>
      <c r="B19" s="39"/>
      <c r="C19" s="39"/>
      <c r="D19" s="37"/>
      <c r="E19" s="40"/>
      <c r="F19" s="37"/>
      <c r="G19" s="70"/>
      <c r="H19" s="36"/>
      <c r="I19" s="97">
        <f t="shared" si="0"/>
        <v>0</v>
      </c>
    </row>
    <row r="20" spans="1:9" s="8" customFormat="1" ht="23.25" customHeight="1" thickBot="1">
      <c r="A20" s="60" t="s">
        <v>120</v>
      </c>
      <c r="B20" s="61">
        <f aca="true" t="shared" si="1" ref="B20:H20">SUM(B7:B19)/16</f>
        <v>0</v>
      </c>
      <c r="C20" s="61">
        <f t="shared" si="1"/>
        <v>0</v>
      </c>
      <c r="D20" s="64">
        <f t="shared" si="1"/>
        <v>0</v>
      </c>
      <c r="E20" s="63">
        <f t="shared" si="1"/>
        <v>0</v>
      </c>
      <c r="F20" s="61">
        <f t="shared" si="1"/>
        <v>0</v>
      </c>
      <c r="G20" s="64">
        <f t="shared" si="1"/>
        <v>0</v>
      </c>
      <c r="H20" s="63">
        <f t="shared" si="1"/>
        <v>0</v>
      </c>
      <c r="I20" s="86">
        <f>SUM(C23)</f>
        <v>0</v>
      </c>
    </row>
    <row r="21" spans="1:9" s="10" customFormat="1" ht="12.75">
      <c r="A21" s="47" t="s">
        <v>126</v>
      </c>
      <c r="B21" s="9"/>
      <c r="C21" s="9"/>
      <c r="D21" s="9"/>
      <c r="E21" s="9"/>
      <c r="F21" s="9"/>
      <c r="G21" s="9"/>
      <c r="H21" s="18"/>
      <c r="I21" s="28"/>
    </row>
    <row r="22" spans="1:9" s="12" customFormat="1" ht="15" customHeight="1">
      <c r="A22" s="119">
        <f>SUM(B7:B19)</f>
        <v>0</v>
      </c>
      <c r="C22" s="90" t="s">
        <v>121</v>
      </c>
      <c r="D22" s="91"/>
      <c r="E22" s="92"/>
      <c r="F22" s="25"/>
      <c r="G22" s="62"/>
      <c r="H22" s="58"/>
      <c r="I22" s="14"/>
    </row>
    <row r="23" spans="1:9" s="13" customFormat="1" ht="15" customHeight="1">
      <c r="A23" s="119">
        <f>SUM(C7:H19)</f>
        <v>0</v>
      </c>
      <c r="C23" s="93">
        <f>SUM(D23*E23)</f>
        <v>0</v>
      </c>
      <c r="D23" s="94">
        <f>SUM(B7:B19)/48</f>
        <v>0</v>
      </c>
      <c r="E23" s="95">
        <f>SUM(C7:H19)/288</f>
        <v>0</v>
      </c>
      <c r="F23" s="25"/>
      <c r="G23" s="47"/>
      <c r="H23" s="57"/>
      <c r="I23" s="14"/>
    </row>
    <row r="24" spans="1:9" s="10" customFormat="1" ht="15" customHeight="1">
      <c r="A24" s="62"/>
      <c r="B24" s="44"/>
      <c r="C24" s="44"/>
      <c r="D24" s="44"/>
      <c r="E24" s="27"/>
      <c r="F24" s="26"/>
      <c r="H24" s="55"/>
      <c r="I24" s="14"/>
    </row>
    <row r="25" spans="1:9" s="46" customFormat="1" ht="6.75" customHeight="1">
      <c r="A25" s="31"/>
      <c r="B25" s="44"/>
      <c r="C25" s="44"/>
      <c r="D25" s="44"/>
      <c r="E25" s="44"/>
      <c r="F25" s="45"/>
      <c r="G25" s="18"/>
      <c r="H25" s="15"/>
      <c r="I25" s="31"/>
    </row>
    <row r="26" spans="1:9" s="10" customFormat="1" ht="16.5" customHeight="1">
      <c r="A26" s="14"/>
      <c r="B26" s="44"/>
      <c r="C26" s="44"/>
      <c r="D26" s="44"/>
      <c r="E26" s="44"/>
      <c r="F26" s="45"/>
      <c r="G26" s="18"/>
      <c r="H26" s="15"/>
      <c r="I26" s="14"/>
    </row>
  </sheetData>
  <sheetProtection/>
  <conditionalFormatting sqref="B7:H19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19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</row>
    <row r="2" spans="1:9" ht="17.25" customHeight="1" thickBot="1">
      <c r="A2" s="49" t="s">
        <v>76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0"/>
      <c r="B3" s="121"/>
      <c r="C3" s="122" t="s">
        <v>115</v>
      </c>
      <c r="D3" s="123"/>
      <c r="E3" s="124"/>
      <c r="F3" s="123"/>
      <c r="G3" s="123"/>
      <c r="H3" s="124"/>
      <c r="I3" s="125"/>
    </row>
    <row r="4" spans="1:9" s="17" customFormat="1" ht="24.75" customHeight="1" thickBot="1">
      <c r="A4" s="24" t="s">
        <v>0</v>
      </c>
      <c r="B4" s="106" t="s">
        <v>1</v>
      </c>
      <c r="C4" s="111" t="s">
        <v>62</v>
      </c>
      <c r="D4" s="107" t="s">
        <v>61</v>
      </c>
      <c r="E4" s="102" t="s">
        <v>63</v>
      </c>
      <c r="F4" s="104" t="s">
        <v>64</v>
      </c>
      <c r="G4" s="81" t="s">
        <v>116</v>
      </c>
      <c r="H4" s="83" t="s">
        <v>117</v>
      </c>
      <c r="I4" s="41" t="s">
        <v>65</v>
      </c>
    </row>
    <row r="5" spans="1:9" s="6" customFormat="1" ht="35.25" customHeight="1" thickBot="1">
      <c r="A5" s="5"/>
      <c r="B5" s="38" t="s">
        <v>70</v>
      </c>
      <c r="C5" s="112" t="s">
        <v>67</v>
      </c>
      <c r="D5" s="108" t="s">
        <v>68</v>
      </c>
      <c r="E5" s="103" t="s">
        <v>139</v>
      </c>
      <c r="F5" s="105" t="s">
        <v>69</v>
      </c>
      <c r="G5" s="82" t="s">
        <v>118</v>
      </c>
      <c r="H5" s="84" t="s">
        <v>72</v>
      </c>
      <c r="I5" s="42" t="s">
        <v>73</v>
      </c>
    </row>
    <row r="6" spans="1:9" s="19" customFormat="1" ht="42" customHeight="1" thickBot="1">
      <c r="A6" s="16" t="s">
        <v>81</v>
      </c>
      <c r="B6" s="80" t="s">
        <v>80</v>
      </c>
      <c r="C6" s="113" t="s">
        <v>82</v>
      </c>
      <c r="D6" s="109" t="s">
        <v>78</v>
      </c>
      <c r="E6" s="65" t="s">
        <v>79</v>
      </c>
      <c r="F6" s="87" t="s">
        <v>122</v>
      </c>
      <c r="G6" s="88" t="s">
        <v>123</v>
      </c>
      <c r="H6" s="89" t="s">
        <v>124</v>
      </c>
      <c r="I6" s="85" t="s">
        <v>119</v>
      </c>
    </row>
    <row r="7" spans="1:9" s="7" customFormat="1" ht="12.75">
      <c r="A7" s="53" t="s">
        <v>13</v>
      </c>
      <c r="B7" s="33"/>
      <c r="C7" s="98"/>
      <c r="D7" s="69"/>
      <c r="E7" s="33"/>
      <c r="F7" s="98"/>
      <c r="G7" s="69"/>
      <c r="H7" s="34"/>
      <c r="I7" s="126">
        <f>SUM((B7/3)*((C7+D7+E7+F7+G7+H7)/18))</f>
        <v>0</v>
      </c>
    </row>
    <row r="8" spans="1:9" s="7" customFormat="1" ht="12.75">
      <c r="A8" s="54" t="s">
        <v>14</v>
      </c>
      <c r="B8" s="35"/>
      <c r="C8" s="99"/>
      <c r="D8" s="70"/>
      <c r="E8" s="35"/>
      <c r="F8" s="99"/>
      <c r="G8" s="70"/>
      <c r="H8" s="36"/>
      <c r="I8" s="127">
        <f aca="true" t="shared" si="0" ref="I8:I26">SUM((B8/3)*((C8+D8+E8+F8+G8+H8)/18))</f>
        <v>0</v>
      </c>
    </row>
    <row r="9" spans="1:9" s="7" customFormat="1" ht="21.75" customHeight="1">
      <c r="A9" s="54" t="s">
        <v>15</v>
      </c>
      <c r="B9" s="35"/>
      <c r="C9" s="99"/>
      <c r="D9" s="70"/>
      <c r="E9" s="35"/>
      <c r="F9" s="99"/>
      <c r="G9" s="70"/>
      <c r="H9" s="36"/>
      <c r="I9" s="127">
        <f t="shared" si="0"/>
        <v>0</v>
      </c>
    </row>
    <row r="10" spans="1:9" s="7" customFormat="1" ht="12.75">
      <c r="A10" s="54" t="s">
        <v>16</v>
      </c>
      <c r="B10" s="35"/>
      <c r="C10" s="99"/>
      <c r="D10" s="70"/>
      <c r="E10" s="35"/>
      <c r="F10" s="99"/>
      <c r="G10" s="70"/>
      <c r="H10" s="36"/>
      <c r="I10" s="127">
        <f t="shared" si="0"/>
        <v>0</v>
      </c>
    </row>
    <row r="11" spans="1:9" s="7" customFormat="1" ht="12.75">
      <c r="A11" s="54" t="s">
        <v>17</v>
      </c>
      <c r="B11" s="35"/>
      <c r="C11" s="99"/>
      <c r="D11" s="70"/>
      <c r="E11" s="35"/>
      <c r="F11" s="99"/>
      <c r="G11" s="70"/>
      <c r="H11" s="36"/>
      <c r="I11" s="127">
        <f t="shared" si="0"/>
        <v>0</v>
      </c>
    </row>
    <row r="12" spans="1:9" s="7" customFormat="1" ht="15" customHeight="1">
      <c r="A12" s="54" t="s">
        <v>18</v>
      </c>
      <c r="B12" s="35"/>
      <c r="C12" s="99"/>
      <c r="D12" s="70"/>
      <c r="E12" s="35"/>
      <c r="F12" s="99"/>
      <c r="G12" s="70"/>
      <c r="H12" s="36"/>
      <c r="I12" s="127">
        <f t="shared" si="0"/>
        <v>0</v>
      </c>
    </row>
    <row r="13" spans="1:9" s="7" customFormat="1" ht="12.75">
      <c r="A13" s="54" t="s">
        <v>19</v>
      </c>
      <c r="B13" s="35"/>
      <c r="C13" s="99"/>
      <c r="D13" s="70"/>
      <c r="E13" s="35"/>
      <c r="F13" s="99"/>
      <c r="G13" s="70"/>
      <c r="H13" s="36"/>
      <c r="I13" s="127">
        <f t="shared" si="0"/>
        <v>0</v>
      </c>
    </row>
    <row r="14" spans="1:9" s="7" customFormat="1" ht="16.5" customHeight="1">
      <c r="A14" s="54" t="s">
        <v>20</v>
      </c>
      <c r="B14" s="35"/>
      <c r="C14" s="99"/>
      <c r="D14" s="70"/>
      <c r="E14" s="35"/>
      <c r="F14" s="99"/>
      <c r="G14" s="70"/>
      <c r="H14" s="36"/>
      <c r="I14" s="127">
        <f t="shared" si="0"/>
        <v>0</v>
      </c>
    </row>
    <row r="15" spans="1:9" s="7" customFormat="1" ht="12.75">
      <c r="A15" s="54" t="s">
        <v>21</v>
      </c>
      <c r="B15" s="35"/>
      <c r="C15" s="99"/>
      <c r="D15" s="70"/>
      <c r="E15" s="35"/>
      <c r="F15" s="99"/>
      <c r="G15" s="70"/>
      <c r="H15" s="36"/>
      <c r="I15" s="127">
        <f t="shared" si="0"/>
        <v>0</v>
      </c>
    </row>
    <row r="16" spans="1:9" s="7" customFormat="1" ht="22.5">
      <c r="A16" s="54" t="s">
        <v>22</v>
      </c>
      <c r="B16" s="35"/>
      <c r="C16" s="99"/>
      <c r="D16" s="70"/>
      <c r="E16" s="35"/>
      <c r="F16" s="99"/>
      <c r="G16" s="70"/>
      <c r="H16" s="36"/>
      <c r="I16" s="127">
        <f t="shared" si="0"/>
        <v>0</v>
      </c>
    </row>
    <row r="17" spans="1:9" s="7" customFormat="1" ht="16.5" customHeight="1">
      <c r="A17" s="54" t="s">
        <v>23</v>
      </c>
      <c r="B17" s="35"/>
      <c r="C17" s="99"/>
      <c r="D17" s="70"/>
      <c r="E17" s="35"/>
      <c r="F17" s="99"/>
      <c r="G17" s="70"/>
      <c r="H17" s="36"/>
      <c r="I17" s="127">
        <f t="shared" si="0"/>
        <v>0</v>
      </c>
    </row>
    <row r="18" spans="1:9" s="7" customFormat="1" ht="22.5">
      <c r="A18" s="54" t="s">
        <v>24</v>
      </c>
      <c r="B18" s="35"/>
      <c r="C18" s="99"/>
      <c r="D18" s="70"/>
      <c r="E18" s="35"/>
      <c r="F18" s="99"/>
      <c r="G18" s="70"/>
      <c r="H18" s="36"/>
      <c r="I18" s="127">
        <f t="shared" si="0"/>
        <v>0</v>
      </c>
    </row>
    <row r="19" spans="1:9" s="7" customFormat="1" ht="12.75">
      <c r="A19" s="54" t="s">
        <v>25</v>
      </c>
      <c r="B19" s="35"/>
      <c r="C19" s="99"/>
      <c r="D19" s="70"/>
      <c r="E19" s="35"/>
      <c r="F19" s="99"/>
      <c r="G19" s="70"/>
      <c r="H19" s="36"/>
      <c r="I19" s="127">
        <f t="shared" si="0"/>
        <v>0</v>
      </c>
    </row>
    <row r="20" spans="1:9" s="7" customFormat="1" ht="21.75" customHeight="1">
      <c r="A20" s="54" t="s">
        <v>26</v>
      </c>
      <c r="B20" s="35"/>
      <c r="C20" s="99"/>
      <c r="D20" s="70"/>
      <c r="E20" s="35"/>
      <c r="F20" s="99"/>
      <c r="G20" s="70"/>
      <c r="H20" s="36"/>
      <c r="I20" s="127">
        <f t="shared" si="0"/>
        <v>0</v>
      </c>
    </row>
    <row r="21" spans="1:9" s="7" customFormat="1" ht="21.75" customHeight="1">
      <c r="A21" s="54" t="s">
        <v>143</v>
      </c>
      <c r="B21" s="35"/>
      <c r="C21" s="99"/>
      <c r="D21" s="70"/>
      <c r="E21" s="35"/>
      <c r="F21" s="99"/>
      <c r="G21" s="70"/>
      <c r="H21" s="36"/>
      <c r="I21" s="127">
        <f t="shared" si="0"/>
        <v>0</v>
      </c>
    </row>
    <row r="22" spans="1:9" s="7" customFormat="1" ht="16.5" customHeight="1">
      <c r="A22" s="54" t="s">
        <v>27</v>
      </c>
      <c r="B22" s="35"/>
      <c r="C22" s="99"/>
      <c r="D22" s="70"/>
      <c r="E22" s="35"/>
      <c r="F22" s="99"/>
      <c r="G22" s="70"/>
      <c r="H22" s="36"/>
      <c r="I22" s="127">
        <f t="shared" si="0"/>
        <v>0</v>
      </c>
    </row>
    <row r="23" spans="1:9" s="7" customFormat="1" ht="16.5" customHeight="1">
      <c r="A23" s="54" t="s">
        <v>28</v>
      </c>
      <c r="B23" s="35"/>
      <c r="C23" s="99"/>
      <c r="D23" s="70"/>
      <c r="E23" s="35"/>
      <c r="F23" s="99"/>
      <c r="G23" s="70"/>
      <c r="H23" s="36"/>
      <c r="I23" s="127">
        <f t="shared" si="0"/>
        <v>0</v>
      </c>
    </row>
    <row r="24" spans="1:9" s="7" customFormat="1" ht="22.5">
      <c r="A24" s="54" t="s">
        <v>29</v>
      </c>
      <c r="B24" s="35"/>
      <c r="C24" s="99"/>
      <c r="D24" s="70"/>
      <c r="E24" s="35"/>
      <c r="F24" s="99"/>
      <c r="G24" s="70"/>
      <c r="H24" s="36"/>
      <c r="I24" s="127">
        <f t="shared" si="0"/>
        <v>0</v>
      </c>
    </row>
    <row r="25" spans="1:9" s="7" customFormat="1" ht="16.5" customHeight="1">
      <c r="A25" s="54" t="s">
        <v>48</v>
      </c>
      <c r="B25" s="35"/>
      <c r="C25" s="99"/>
      <c r="D25" s="70"/>
      <c r="E25" s="35"/>
      <c r="F25" s="99"/>
      <c r="G25" s="70"/>
      <c r="H25" s="36"/>
      <c r="I25" s="127">
        <f t="shared" si="0"/>
        <v>0</v>
      </c>
    </row>
    <row r="26" spans="1:9" s="7" customFormat="1" ht="16.5" customHeight="1" thickBot="1">
      <c r="A26" s="54" t="s">
        <v>30</v>
      </c>
      <c r="B26" s="35"/>
      <c r="C26" s="99"/>
      <c r="D26" s="70"/>
      <c r="E26" s="35"/>
      <c r="F26" s="99"/>
      <c r="G26" s="70"/>
      <c r="H26" s="36"/>
      <c r="I26" s="128">
        <f t="shared" si="0"/>
        <v>0</v>
      </c>
    </row>
    <row r="27" spans="1:9" s="8" customFormat="1" ht="23.25" customHeight="1" thickBot="1">
      <c r="A27" s="60" t="s">
        <v>120</v>
      </c>
      <c r="B27" s="100">
        <f aca="true" t="shared" si="1" ref="B27:H27">SUM(B7:B26)/19</f>
        <v>0</v>
      </c>
      <c r="C27" s="101">
        <f t="shared" si="1"/>
        <v>0</v>
      </c>
      <c r="D27" s="63">
        <f t="shared" si="1"/>
        <v>0</v>
      </c>
      <c r="E27" s="100">
        <f t="shared" si="1"/>
        <v>0</v>
      </c>
      <c r="F27" s="101">
        <f t="shared" si="1"/>
        <v>0</v>
      </c>
      <c r="G27" s="63">
        <f t="shared" si="1"/>
        <v>0</v>
      </c>
      <c r="H27" s="68">
        <f t="shared" si="1"/>
        <v>0</v>
      </c>
      <c r="I27" s="86">
        <f>SUM(C30)</f>
        <v>0</v>
      </c>
    </row>
    <row r="28" spans="1:9" s="10" customFormat="1" ht="14.25" customHeight="1">
      <c r="A28" s="47" t="s">
        <v>126</v>
      </c>
      <c r="F28" s="28"/>
      <c r="G28" s="28"/>
      <c r="H28" s="29"/>
      <c r="I28" s="28"/>
    </row>
    <row r="29" spans="1:9" s="12" customFormat="1" ht="15" customHeight="1">
      <c r="A29" s="119">
        <f>SUM(B7:B26)</f>
        <v>0</v>
      </c>
      <c r="B29" s="25"/>
      <c r="C29" s="90" t="s">
        <v>121</v>
      </c>
      <c r="D29" s="91"/>
      <c r="E29" s="92"/>
      <c r="I29" s="14"/>
    </row>
    <row r="30" spans="1:9" s="13" customFormat="1" ht="15" customHeight="1">
      <c r="A30" s="119">
        <f>SUM(C7:H26)</f>
        <v>0</v>
      </c>
      <c r="B30" s="25"/>
      <c r="C30" s="93">
        <f>SUM(D30*E30)</f>
        <v>0</v>
      </c>
      <c r="D30" s="94">
        <f>SUM(B7:B26)/57</f>
        <v>0</v>
      </c>
      <c r="E30" s="95">
        <f>SUM(C7:H26)/342</f>
        <v>0</v>
      </c>
      <c r="I30" s="14"/>
    </row>
    <row r="31" spans="1:9" s="10" customFormat="1" ht="15" customHeight="1">
      <c r="A31" s="62"/>
      <c r="B31" s="26"/>
      <c r="D31" s="55"/>
      <c r="E31" s="55"/>
      <c r="I31" s="14"/>
    </row>
    <row r="32" spans="1:9" s="46" customFormat="1" ht="6.75" customHeight="1">
      <c r="A32" s="31"/>
      <c r="B32" s="45"/>
      <c r="C32" s="18"/>
      <c r="D32" s="15"/>
      <c r="E32" s="15"/>
      <c r="I32" s="31"/>
    </row>
    <row r="33" spans="1:9" s="10" customFormat="1" ht="16.5" customHeight="1">
      <c r="A33" s="14"/>
      <c r="B33" s="45"/>
      <c r="C33" s="18"/>
      <c r="D33" s="15"/>
      <c r="E33" s="15"/>
      <c r="I33" s="14"/>
    </row>
  </sheetData>
  <sheetProtection/>
  <dataValidations count="1">
    <dataValidation type="whole" showInputMessage="1" showErrorMessage="1" errorTitle="Out of Range" error="Value must be between 3 - 0&#10;" sqref="B7:H26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5">
      <selection activeCell="A10" sqref="A10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</row>
    <row r="2" spans="1:9" ht="26.25" customHeight="1" thickBot="1">
      <c r="A2" s="49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0"/>
      <c r="B3" s="121"/>
      <c r="C3" s="122" t="s">
        <v>115</v>
      </c>
      <c r="D3" s="123"/>
      <c r="E3" s="124"/>
      <c r="F3" s="123"/>
      <c r="G3" s="123"/>
      <c r="H3" s="124"/>
      <c r="I3" s="125"/>
    </row>
    <row r="4" spans="1:9" s="17" customFormat="1" ht="31.5" customHeight="1" thickBot="1">
      <c r="A4" s="24" t="s">
        <v>0</v>
      </c>
      <c r="B4" s="106" t="s">
        <v>1</v>
      </c>
      <c r="C4" s="111" t="s">
        <v>62</v>
      </c>
      <c r="D4" s="107" t="s">
        <v>61</v>
      </c>
      <c r="E4" s="102" t="s">
        <v>63</v>
      </c>
      <c r="F4" s="104" t="s">
        <v>64</v>
      </c>
      <c r="G4" s="81" t="s">
        <v>116</v>
      </c>
      <c r="H4" s="83" t="s">
        <v>117</v>
      </c>
      <c r="I4" s="41" t="s">
        <v>65</v>
      </c>
    </row>
    <row r="5" spans="1:9" s="6" customFormat="1" ht="36.75" customHeight="1" thickBot="1">
      <c r="A5" s="5"/>
      <c r="B5" s="38" t="s">
        <v>70</v>
      </c>
      <c r="C5" s="112" t="s">
        <v>67</v>
      </c>
      <c r="D5" s="108" t="s">
        <v>68</v>
      </c>
      <c r="E5" s="103" t="s">
        <v>139</v>
      </c>
      <c r="F5" s="105" t="s">
        <v>69</v>
      </c>
      <c r="G5" s="82" t="s">
        <v>118</v>
      </c>
      <c r="H5" s="84" t="s">
        <v>72</v>
      </c>
      <c r="I5" s="42" t="s">
        <v>73</v>
      </c>
    </row>
    <row r="6" spans="1:9" s="19" customFormat="1" ht="39" customHeight="1" thickBot="1">
      <c r="A6" s="16" t="s">
        <v>81</v>
      </c>
      <c r="B6" s="80" t="s">
        <v>80</v>
      </c>
      <c r="C6" s="113" t="s">
        <v>82</v>
      </c>
      <c r="D6" s="109" t="s">
        <v>78</v>
      </c>
      <c r="E6" s="65" t="s">
        <v>79</v>
      </c>
      <c r="F6" s="87" t="s">
        <v>122</v>
      </c>
      <c r="G6" s="88" t="s">
        <v>123</v>
      </c>
      <c r="H6" s="89" t="s">
        <v>124</v>
      </c>
      <c r="I6" s="85" t="s">
        <v>119</v>
      </c>
    </row>
    <row r="7" spans="1:9" s="7" customFormat="1" ht="22.5">
      <c r="A7" s="53" t="s">
        <v>31</v>
      </c>
      <c r="B7" s="33"/>
      <c r="C7" s="98"/>
      <c r="D7" s="69"/>
      <c r="E7" s="33"/>
      <c r="F7" s="98"/>
      <c r="G7" s="69"/>
      <c r="H7" s="51"/>
      <c r="I7" s="126">
        <f>SUM((B7/3)*((C7+D7+E7+F7+G7+H7)/18))</f>
        <v>0</v>
      </c>
    </row>
    <row r="8" spans="1:9" s="7" customFormat="1" ht="33.75">
      <c r="A8" s="54" t="s">
        <v>32</v>
      </c>
      <c r="B8" s="35"/>
      <c r="C8" s="99"/>
      <c r="D8" s="70"/>
      <c r="E8" s="35"/>
      <c r="F8" s="99"/>
      <c r="G8" s="70"/>
      <c r="H8" s="36"/>
      <c r="I8" s="127">
        <f aca="true" t="shared" si="0" ref="I8:I17">SUM((B8/3)*((C8+D8+E8+F8+G8+H8)/18))</f>
        <v>0</v>
      </c>
    </row>
    <row r="9" spans="1:9" s="7" customFormat="1" ht="24.75" customHeight="1">
      <c r="A9" s="54" t="s">
        <v>33</v>
      </c>
      <c r="B9" s="35"/>
      <c r="C9" s="99"/>
      <c r="D9" s="70"/>
      <c r="E9" s="35"/>
      <c r="F9" s="99"/>
      <c r="G9" s="70"/>
      <c r="H9" s="36"/>
      <c r="I9" s="127">
        <f t="shared" si="0"/>
        <v>0</v>
      </c>
    </row>
    <row r="10" spans="1:9" s="7" customFormat="1" ht="24.75" customHeight="1">
      <c r="A10" s="54" t="s">
        <v>142</v>
      </c>
      <c r="B10" s="35"/>
      <c r="C10" s="99"/>
      <c r="D10" s="70"/>
      <c r="E10" s="35"/>
      <c r="F10" s="99"/>
      <c r="G10" s="70"/>
      <c r="H10" s="36"/>
      <c r="I10" s="127">
        <f t="shared" si="0"/>
        <v>0</v>
      </c>
    </row>
    <row r="11" spans="1:9" s="7" customFormat="1" ht="24.75" customHeight="1">
      <c r="A11" s="54" t="s">
        <v>34</v>
      </c>
      <c r="B11" s="35"/>
      <c r="C11" s="99"/>
      <c r="D11" s="70"/>
      <c r="E11" s="35"/>
      <c r="F11" s="99"/>
      <c r="G11" s="70"/>
      <c r="H11" s="36"/>
      <c r="I11" s="127">
        <f t="shared" si="0"/>
        <v>0</v>
      </c>
    </row>
    <row r="12" spans="1:9" s="7" customFormat="1" ht="24.75" customHeight="1">
      <c r="A12" s="54" t="s">
        <v>35</v>
      </c>
      <c r="B12" s="35"/>
      <c r="C12" s="99"/>
      <c r="D12" s="70"/>
      <c r="E12" s="35"/>
      <c r="F12" s="99"/>
      <c r="G12" s="70"/>
      <c r="H12" s="36"/>
      <c r="I12" s="127">
        <f t="shared" si="0"/>
        <v>0</v>
      </c>
    </row>
    <row r="13" spans="1:9" s="7" customFormat="1" ht="24.75" customHeight="1">
      <c r="A13" s="54" t="s">
        <v>36</v>
      </c>
      <c r="B13" s="35"/>
      <c r="C13" s="99"/>
      <c r="D13" s="70"/>
      <c r="E13" s="35"/>
      <c r="F13" s="99"/>
      <c r="G13" s="70"/>
      <c r="H13" s="36"/>
      <c r="I13" s="127">
        <f t="shared" si="0"/>
        <v>0</v>
      </c>
    </row>
    <row r="14" spans="1:9" s="7" customFormat="1" ht="24.75" customHeight="1">
      <c r="A14" s="54" t="s">
        <v>37</v>
      </c>
      <c r="B14" s="35"/>
      <c r="C14" s="99"/>
      <c r="D14" s="70"/>
      <c r="E14" s="35"/>
      <c r="F14" s="99"/>
      <c r="G14" s="70"/>
      <c r="H14" s="36"/>
      <c r="I14" s="127">
        <f t="shared" si="0"/>
        <v>0</v>
      </c>
    </row>
    <row r="15" spans="1:9" s="7" customFormat="1" ht="24.75" customHeight="1">
      <c r="A15" s="54" t="s">
        <v>38</v>
      </c>
      <c r="B15" s="35"/>
      <c r="C15" s="99"/>
      <c r="D15" s="70"/>
      <c r="E15" s="35"/>
      <c r="F15" s="99"/>
      <c r="G15" s="70"/>
      <c r="H15" s="36"/>
      <c r="I15" s="127">
        <f t="shared" si="0"/>
        <v>0</v>
      </c>
    </row>
    <row r="16" spans="1:9" s="7" customFormat="1" ht="24.75" customHeight="1">
      <c r="A16" s="54" t="s">
        <v>39</v>
      </c>
      <c r="B16" s="35"/>
      <c r="C16" s="99"/>
      <c r="D16" s="70"/>
      <c r="E16" s="35"/>
      <c r="F16" s="99"/>
      <c r="G16" s="70"/>
      <c r="H16" s="36"/>
      <c r="I16" s="127">
        <f t="shared" si="0"/>
        <v>0</v>
      </c>
    </row>
    <row r="17" spans="1:9" s="7" customFormat="1" ht="24.75" customHeight="1" thickBot="1">
      <c r="A17" s="54" t="s">
        <v>40</v>
      </c>
      <c r="B17" s="35"/>
      <c r="C17" s="99"/>
      <c r="D17" s="70"/>
      <c r="E17" s="35"/>
      <c r="F17" s="99"/>
      <c r="G17" s="70"/>
      <c r="H17" s="67"/>
      <c r="I17" s="128">
        <f t="shared" si="0"/>
        <v>0</v>
      </c>
    </row>
    <row r="18" spans="1:9" s="8" customFormat="1" ht="30.75" customHeight="1" thickBot="1">
      <c r="A18" s="60" t="s">
        <v>66</v>
      </c>
      <c r="B18" s="100">
        <f aca="true" t="shared" si="1" ref="B18:H18">SUM(B7:B17)/10</f>
        <v>0</v>
      </c>
      <c r="C18" s="101">
        <f t="shared" si="1"/>
        <v>0</v>
      </c>
      <c r="D18" s="63">
        <f t="shared" si="1"/>
        <v>0</v>
      </c>
      <c r="E18" s="100">
        <f t="shared" si="1"/>
        <v>0</v>
      </c>
      <c r="F18" s="101">
        <f t="shared" si="1"/>
        <v>0</v>
      </c>
      <c r="G18" s="63">
        <f t="shared" si="1"/>
        <v>0</v>
      </c>
      <c r="H18" s="68">
        <f t="shared" si="1"/>
        <v>0</v>
      </c>
      <c r="I18" s="86">
        <f>SUM(C21)</f>
        <v>0</v>
      </c>
    </row>
    <row r="19" spans="1:9" s="10" customFormat="1" ht="14.25" customHeight="1">
      <c r="A19" s="47" t="s">
        <v>126</v>
      </c>
      <c r="F19" s="28"/>
      <c r="G19" s="28"/>
      <c r="H19" s="29"/>
      <c r="I19" s="28"/>
    </row>
    <row r="20" spans="1:9" s="12" customFormat="1" ht="16.5" customHeight="1">
      <c r="A20" s="119">
        <f>SUM(B7:B17)</f>
        <v>0</v>
      </c>
      <c r="B20" s="25"/>
      <c r="C20" s="90" t="s">
        <v>121</v>
      </c>
      <c r="D20" s="91"/>
      <c r="E20" s="92"/>
      <c r="F20" s="56"/>
      <c r="G20" s="56"/>
      <c r="H20" s="56"/>
      <c r="I20" s="14"/>
    </row>
    <row r="21" spans="1:9" s="13" customFormat="1" ht="16.5" customHeight="1">
      <c r="A21" s="119">
        <f>SUM(C7:H17)</f>
        <v>0</v>
      </c>
      <c r="B21" s="25"/>
      <c r="C21" s="93">
        <f>SUM(D21*E21)</f>
        <v>0</v>
      </c>
      <c r="D21" s="94">
        <f>SUM(B7:B17)/30</f>
        <v>0</v>
      </c>
      <c r="E21" s="95">
        <f>SUM(C7:H17)/180</f>
        <v>0</v>
      </c>
      <c r="G21" s="118"/>
      <c r="I21" s="14"/>
    </row>
    <row r="22" spans="1:9" s="10" customFormat="1" ht="16.5" customHeight="1">
      <c r="A22" s="62"/>
      <c r="B22" s="26"/>
      <c r="F22" s="59"/>
      <c r="G22" s="118"/>
      <c r="H22" s="59"/>
      <c r="I22" s="14"/>
    </row>
    <row r="23" spans="1:9" s="46" customFormat="1" ht="6.75" customHeight="1">
      <c r="A23" s="31"/>
      <c r="B23" s="45"/>
      <c r="C23" s="18"/>
      <c r="D23" s="15"/>
      <c r="E23" s="15"/>
      <c r="I23" s="31"/>
    </row>
    <row r="24" spans="1:9" s="10" customFormat="1" ht="16.5" customHeight="1">
      <c r="A24" s="14"/>
      <c r="B24" s="45"/>
      <c r="C24" s="18"/>
      <c r="D24" s="15"/>
      <c r="E24" s="15"/>
      <c r="I24" s="14"/>
    </row>
  </sheetData>
  <sheetProtection/>
  <dataValidations count="1">
    <dataValidation type="whole" showInputMessage="1" showErrorMessage="1" errorTitle="Out of Range" error="Value must be between 3 - 0&#10;" sqref="B7:H17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 r:id="rId2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6">
      <selection activeCell="A16" sqref="A16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57421875" style="4" customWidth="1"/>
    <col min="9" max="9" width="17.140625" style="4" customWidth="1"/>
    <col min="10" max="16384" width="9.140625" style="4" customWidth="1"/>
  </cols>
  <sheetData>
    <row r="1" spans="1:9" ht="18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 thickBot="1">
      <c r="A2" s="49" t="s">
        <v>77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0"/>
      <c r="B3" s="121"/>
      <c r="C3" s="122" t="s">
        <v>115</v>
      </c>
      <c r="D3" s="123"/>
      <c r="E3" s="124"/>
      <c r="F3" s="123"/>
      <c r="G3" s="123"/>
      <c r="H3" s="124"/>
      <c r="I3" s="125"/>
    </row>
    <row r="4" spans="1:9" s="17" customFormat="1" ht="24" customHeight="1" thickBot="1">
      <c r="A4" s="24" t="s">
        <v>0</v>
      </c>
      <c r="B4" s="72" t="s">
        <v>1</v>
      </c>
      <c r="C4" s="75" t="s">
        <v>62</v>
      </c>
      <c r="D4" s="76" t="s">
        <v>61</v>
      </c>
      <c r="E4" s="102" t="s">
        <v>63</v>
      </c>
      <c r="F4" s="104" t="s">
        <v>64</v>
      </c>
      <c r="G4" s="81" t="s">
        <v>116</v>
      </c>
      <c r="H4" s="83" t="s">
        <v>117</v>
      </c>
      <c r="I4" s="41" t="s">
        <v>65</v>
      </c>
    </row>
    <row r="5" spans="1:9" s="6" customFormat="1" ht="36.75" customHeight="1" thickBot="1">
      <c r="A5" s="5"/>
      <c r="B5" s="38" t="s">
        <v>70</v>
      </c>
      <c r="C5" s="78" t="s">
        <v>67</v>
      </c>
      <c r="D5" s="79" t="s">
        <v>68</v>
      </c>
      <c r="E5" s="103" t="s">
        <v>139</v>
      </c>
      <c r="F5" s="105" t="s">
        <v>69</v>
      </c>
      <c r="G5" s="82" t="s">
        <v>118</v>
      </c>
      <c r="H5" s="84" t="s">
        <v>72</v>
      </c>
      <c r="I5" s="42" t="s">
        <v>73</v>
      </c>
    </row>
    <row r="6" spans="1:9" s="19" customFormat="1" ht="40.5" customHeight="1" thickBot="1">
      <c r="A6" s="16" t="s">
        <v>81</v>
      </c>
      <c r="B6" s="80" t="s">
        <v>80</v>
      </c>
      <c r="C6" s="52" t="s">
        <v>82</v>
      </c>
      <c r="D6" s="66" t="s">
        <v>78</v>
      </c>
      <c r="E6" s="65" t="s">
        <v>79</v>
      </c>
      <c r="F6" s="87" t="s">
        <v>122</v>
      </c>
      <c r="G6" s="88" t="s">
        <v>123</v>
      </c>
      <c r="H6" s="89" t="s">
        <v>130</v>
      </c>
      <c r="I6" s="85" t="s">
        <v>119</v>
      </c>
    </row>
    <row r="7" spans="1:9" s="7" customFormat="1" ht="43.5">
      <c r="A7" s="129" t="s">
        <v>135</v>
      </c>
      <c r="B7" s="33"/>
      <c r="C7" s="98"/>
      <c r="D7" s="69"/>
      <c r="E7" s="33"/>
      <c r="F7" s="98"/>
      <c r="G7" s="69"/>
      <c r="H7" s="34"/>
      <c r="I7" s="126">
        <f>SUM((B7/3)*((C7+D7+E7+F7+G7+H7)/18))</f>
        <v>0</v>
      </c>
    </row>
    <row r="8" spans="1:9" s="7" customFormat="1" ht="43.5">
      <c r="A8" s="130" t="s">
        <v>136</v>
      </c>
      <c r="B8" s="50"/>
      <c r="C8" s="114"/>
      <c r="D8" s="110"/>
      <c r="E8" s="50"/>
      <c r="F8" s="114"/>
      <c r="G8" s="110"/>
      <c r="H8" s="51"/>
      <c r="I8" s="127">
        <f aca="true" t="shared" si="0" ref="I8:I15">SUM((B8/3)*((C8+D8+E8+F8+G8+H8)/18))</f>
        <v>0</v>
      </c>
    </row>
    <row r="9" spans="1:9" s="7" customFormat="1" ht="23.25">
      <c r="A9" s="131" t="s">
        <v>132</v>
      </c>
      <c r="B9" s="35"/>
      <c r="C9" s="99"/>
      <c r="D9" s="70"/>
      <c r="E9" s="35"/>
      <c r="F9" s="99"/>
      <c r="G9" s="70"/>
      <c r="H9" s="36"/>
      <c r="I9" s="127">
        <f t="shared" si="0"/>
        <v>0</v>
      </c>
    </row>
    <row r="10" spans="1:9" s="7" customFormat="1" ht="23.25">
      <c r="A10" s="130" t="s">
        <v>134</v>
      </c>
      <c r="B10" s="50"/>
      <c r="C10" s="114"/>
      <c r="D10" s="110"/>
      <c r="E10" s="50"/>
      <c r="F10" s="114"/>
      <c r="G10" s="110"/>
      <c r="H10" s="51"/>
      <c r="I10" s="127">
        <f t="shared" si="0"/>
        <v>0</v>
      </c>
    </row>
    <row r="11" spans="1:9" s="7" customFormat="1" ht="12.75">
      <c r="A11" s="130" t="s">
        <v>131</v>
      </c>
      <c r="B11" s="50"/>
      <c r="C11" s="114"/>
      <c r="D11" s="110"/>
      <c r="E11" s="50"/>
      <c r="F11" s="114"/>
      <c r="G11" s="110"/>
      <c r="H11" s="51"/>
      <c r="I11" s="127">
        <f t="shared" si="0"/>
        <v>0</v>
      </c>
    </row>
    <row r="12" spans="1:9" s="7" customFormat="1" ht="12.75">
      <c r="A12" s="131" t="s">
        <v>41</v>
      </c>
      <c r="B12" s="35"/>
      <c r="C12" s="99"/>
      <c r="D12" s="70"/>
      <c r="E12" s="35"/>
      <c r="F12" s="99"/>
      <c r="G12" s="70"/>
      <c r="H12" s="36"/>
      <c r="I12" s="127">
        <f t="shared" si="0"/>
        <v>0</v>
      </c>
    </row>
    <row r="13" spans="1:9" s="7" customFormat="1" ht="23.25">
      <c r="A13" s="130" t="s">
        <v>137</v>
      </c>
      <c r="B13" s="50"/>
      <c r="C13" s="114"/>
      <c r="D13" s="110"/>
      <c r="E13" s="50"/>
      <c r="F13" s="114"/>
      <c r="G13" s="110"/>
      <c r="H13" s="51"/>
      <c r="I13" s="127">
        <f t="shared" si="0"/>
        <v>0</v>
      </c>
    </row>
    <row r="14" spans="1:9" s="7" customFormat="1" ht="23.25">
      <c r="A14" s="131" t="s">
        <v>138</v>
      </c>
      <c r="B14" s="35"/>
      <c r="C14" s="115"/>
      <c r="D14" s="70"/>
      <c r="E14" s="35"/>
      <c r="F14" s="99"/>
      <c r="G14" s="70"/>
      <c r="H14" s="36"/>
      <c r="I14" s="127">
        <f t="shared" si="0"/>
        <v>0</v>
      </c>
    </row>
    <row r="15" spans="1:9" s="7" customFormat="1" ht="13.5" thickBot="1">
      <c r="A15" s="131" t="s">
        <v>133</v>
      </c>
      <c r="B15" s="35"/>
      <c r="C15" s="115"/>
      <c r="D15" s="70"/>
      <c r="E15" s="35"/>
      <c r="F15" s="99"/>
      <c r="G15" s="70"/>
      <c r="H15" s="36"/>
      <c r="I15" s="128">
        <f t="shared" si="0"/>
        <v>0</v>
      </c>
    </row>
    <row r="16" spans="1:9" s="8" customFormat="1" ht="21" customHeight="1" thickBot="1">
      <c r="A16" s="60" t="s">
        <v>66</v>
      </c>
      <c r="B16" s="116">
        <f>SUM(B7:B15)/9</f>
        <v>0</v>
      </c>
      <c r="C16" s="63">
        <f aca="true" t="shared" si="1" ref="C16:H16">SUM(C7:C15)/9</f>
        <v>0</v>
      </c>
      <c r="D16" s="100">
        <f t="shared" si="1"/>
        <v>0</v>
      </c>
      <c r="E16" s="100">
        <f t="shared" si="1"/>
        <v>0</v>
      </c>
      <c r="F16" s="101">
        <f t="shared" si="1"/>
        <v>0</v>
      </c>
      <c r="G16" s="100">
        <f t="shared" si="1"/>
        <v>0</v>
      </c>
      <c r="H16" s="100">
        <f t="shared" si="1"/>
        <v>0</v>
      </c>
      <c r="I16" s="86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47" t="s">
        <v>126</v>
      </c>
      <c r="F18" s="28"/>
      <c r="G18" s="28"/>
      <c r="H18" s="29"/>
      <c r="I18" s="28"/>
      <c r="J18" s="4"/>
    </row>
    <row r="19" spans="1:10" s="46" customFormat="1" ht="24" customHeight="1">
      <c r="A19" s="119">
        <f>SUM(B7:B15)</f>
        <v>0</v>
      </c>
      <c r="B19" s="25"/>
      <c r="C19" s="90" t="s">
        <v>121</v>
      </c>
      <c r="D19" s="91"/>
      <c r="E19" s="92"/>
      <c r="F19" s="4"/>
      <c r="G19" s="4"/>
      <c r="H19" s="4"/>
      <c r="I19" s="4"/>
      <c r="J19" s="4"/>
    </row>
    <row r="20" spans="1:10" s="10" customFormat="1" ht="12.75">
      <c r="A20" s="119">
        <f>SUM(C7:H15)</f>
        <v>0</v>
      </c>
      <c r="B20" s="25"/>
      <c r="C20" s="93">
        <f>SUM(D20*E20)</f>
        <v>0</v>
      </c>
      <c r="D20" s="94">
        <f>SUM(B7:B15)/27</f>
        <v>0</v>
      </c>
      <c r="E20" s="95">
        <f>SUM(C7:H15)/162</f>
        <v>0</v>
      </c>
      <c r="F20" s="4"/>
      <c r="G20" s="117"/>
      <c r="H20" s="4"/>
      <c r="I20" s="4"/>
      <c r="J20" s="4"/>
    </row>
    <row r="21" spans="1:5" ht="40.5" customHeight="1">
      <c r="A21" s="62"/>
      <c r="B21" s="26"/>
      <c r="C21" s="10"/>
      <c r="D21" s="55"/>
      <c r="E21" s="55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 r:id="rId2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33" customWidth="1"/>
    <col min="2" max="5" width="10.7109375" style="133" customWidth="1"/>
    <col min="6" max="6" width="12.28125" style="133" customWidth="1"/>
    <col min="7" max="16384" width="9.140625" style="133" customWidth="1"/>
  </cols>
  <sheetData>
    <row r="1" spans="1:7" ht="18.75" customHeight="1">
      <c r="A1" s="132" t="s">
        <v>47</v>
      </c>
      <c r="B1" s="132"/>
      <c r="C1" s="132"/>
      <c r="D1" s="132"/>
      <c r="E1" s="132"/>
      <c r="F1" s="132"/>
      <c r="G1" s="132"/>
    </row>
    <row r="2" spans="1:8" s="139" customFormat="1" ht="107.25" customHeight="1">
      <c r="A2" s="134"/>
      <c r="B2" s="135" t="s">
        <v>43</v>
      </c>
      <c r="C2" s="135" t="s">
        <v>44</v>
      </c>
      <c r="D2" s="135" t="s">
        <v>45</v>
      </c>
      <c r="E2" s="135" t="s">
        <v>46</v>
      </c>
      <c r="F2" s="136" t="s">
        <v>140</v>
      </c>
      <c r="G2" s="137"/>
      <c r="H2" s="138"/>
    </row>
    <row r="3" spans="1:8" ht="19.5" customHeight="1">
      <c r="A3" s="9" t="s">
        <v>127</v>
      </c>
      <c r="B3" s="140">
        <f>'Natural Hazards'!D23</f>
        <v>0</v>
      </c>
      <c r="C3" s="141">
        <f>'Technological Hazards'!D30</f>
        <v>0</v>
      </c>
      <c r="D3" s="140">
        <f>'Human Hazards'!D21</f>
        <v>0</v>
      </c>
      <c r="E3" s="141">
        <f>'Hazardous Materials'!D20</f>
        <v>0</v>
      </c>
      <c r="F3" s="142">
        <f>('Natural Hazards'!A22+'Technological Hazards'!A29+'Human Hazards'!A20+'Hazardous Materials'!A19)/162</f>
        <v>0</v>
      </c>
      <c r="G3" s="143"/>
      <c r="H3" s="143"/>
    </row>
    <row r="4" spans="1:8" ht="19.5" customHeight="1">
      <c r="A4" s="9" t="s">
        <v>128</v>
      </c>
      <c r="B4" s="140">
        <f>'Natural Hazards'!E23</f>
        <v>0</v>
      </c>
      <c r="C4" s="141">
        <f>'Technological Hazards'!E30</f>
        <v>0</v>
      </c>
      <c r="D4" s="140">
        <f>'Human Hazards'!E21</f>
        <v>0</v>
      </c>
      <c r="E4" s="141">
        <f>'Hazardous Materials'!E20</f>
        <v>0</v>
      </c>
      <c r="F4" s="142">
        <f>('Natural Hazards'!A23+'Technological Hazards'!A30+'Human Hazards'!A21+'Hazardous Materials'!A20)/972</f>
        <v>0</v>
      </c>
      <c r="H4" s="143"/>
    </row>
    <row r="5" spans="1:6" ht="6" customHeight="1">
      <c r="A5" s="9"/>
      <c r="B5" s="141"/>
      <c r="C5" s="141"/>
      <c r="D5" s="141"/>
      <c r="E5" s="141"/>
      <c r="F5" s="142"/>
    </row>
    <row r="6" spans="1:7" ht="24" customHeight="1">
      <c r="A6" s="144" t="s">
        <v>129</v>
      </c>
      <c r="B6" s="145">
        <f>'Natural Hazards'!C23</f>
        <v>0</v>
      </c>
      <c r="C6" s="145">
        <f>'Technological Hazards'!C30</f>
        <v>0</v>
      </c>
      <c r="D6" s="145">
        <f>'Human Hazards'!C21</f>
        <v>0</v>
      </c>
      <c r="E6" s="145">
        <f>'Hazardous Materials'!C20</f>
        <v>0</v>
      </c>
      <c r="F6" s="146">
        <f>SUM(F3*F4)</f>
        <v>0</v>
      </c>
      <c r="G6" s="143"/>
    </row>
    <row r="7" ht="12.75">
      <c r="A7" s="147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 r:id="rId2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Vanessa Raile</cp:lastModifiedBy>
  <cp:lastPrinted>2008-08-13T15:43:40Z</cp:lastPrinted>
  <dcterms:created xsi:type="dcterms:W3CDTF">2000-12-06T18:52:54Z</dcterms:created>
  <dcterms:modified xsi:type="dcterms:W3CDTF">2017-07-17T14:49:39Z</dcterms:modified>
  <cp:category/>
  <cp:version/>
  <cp:contentType/>
  <cp:contentStatus/>
</cp:coreProperties>
</file>